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CTS\PLANNING_TSK\!Work_in_Progress\Operating Agreement\2018\"/>
    </mc:Choice>
  </mc:AlternateContent>
  <xr:revisionPtr revIDLastSave="0" documentId="10_ncr:100000_{0B76EAD4-FA1A-4E88-9B7F-B0D936D51F0A}" xr6:coauthVersionLast="31" xr6:coauthVersionMax="31" xr10:uidLastSave="{00000000-0000-0000-0000-000000000000}"/>
  <bookViews>
    <workbookView xWindow="8745" yWindow="135" windowWidth="14085" windowHeight="8850" xr2:uid="{00000000-000D-0000-FFFF-FFFF00000000}"/>
  </bookViews>
  <sheets>
    <sheet name="2018" sheetId="6" r:id="rId1"/>
  </sheets>
  <definedNames>
    <definedName name="_xlnm._FilterDatabase" localSheetId="0" hidden="1">'2018'!$A$6:$J$60</definedName>
  </definedNames>
  <calcPr calcId="179017"/>
</workbook>
</file>

<file path=xl/calcChain.xml><?xml version="1.0" encoding="utf-8"?>
<calcChain xmlns="http://schemas.openxmlformats.org/spreadsheetml/2006/main">
  <c r="D58" i="6" l="1"/>
  <c r="E20" i="6" l="1"/>
  <c r="E55" i="6" s="1"/>
  <c r="D59" i="6" s="1"/>
  <c r="D60" i="6" s="1"/>
</calcChain>
</file>

<file path=xl/sharedStrings.xml><?xml version="1.0" encoding="utf-8"?>
<sst xmlns="http://schemas.openxmlformats.org/spreadsheetml/2006/main" count="351" uniqueCount="99">
  <si>
    <t>"Licencee"</t>
  </si>
  <si>
    <t>Block ID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</si>
  <si>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</si>
  <si>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</si>
  <si>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</si>
  <si>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</si>
  <si>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</si>
  <si>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</si>
  <si>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t>Years of supply:</t>
  </si>
  <si>
    <t>Total volume identified:</t>
  </si>
  <si>
    <t>Annual Allocation within Kalum TSA:</t>
  </si>
  <si>
    <t>Merch Area (ha)</t>
  </si>
  <si>
    <t>Volume (m3)</t>
  </si>
  <si>
    <t>Big Cedar</t>
  </si>
  <si>
    <t>Sandur</t>
  </si>
  <si>
    <t>BCTS</t>
  </si>
  <si>
    <t>Skeena West</t>
  </si>
  <si>
    <t>Williams Creek Area</t>
  </si>
  <si>
    <t>103P007</t>
  </si>
  <si>
    <t>103I089</t>
  </si>
  <si>
    <t>103I079</t>
  </si>
  <si>
    <t>103I0048</t>
  </si>
  <si>
    <t>103P017</t>
  </si>
  <si>
    <t>103I049</t>
  </si>
  <si>
    <t>TEbc057</t>
  </si>
  <si>
    <t>TEbc058</t>
  </si>
  <si>
    <t>TEbc059</t>
  </si>
  <si>
    <t>TEbc060</t>
  </si>
  <si>
    <t>TEbc081</t>
  </si>
  <si>
    <t>ALL</t>
  </si>
  <si>
    <t>103P018</t>
  </si>
  <si>
    <t>103P019</t>
  </si>
  <si>
    <t>TEbc017</t>
  </si>
  <si>
    <t>TEsw050</t>
  </si>
  <si>
    <t>TEkz002</t>
  </si>
  <si>
    <t>TEkz003</t>
  </si>
  <si>
    <t>C</t>
  </si>
  <si>
    <t>F</t>
  </si>
  <si>
    <t>R</t>
  </si>
  <si>
    <t>BC Timber Sales Skeena 5 Year Plan Kalum TSA 2019-2023</t>
  </si>
  <si>
    <t>Gail Campbell</t>
  </si>
  <si>
    <t>TEsw045</t>
  </si>
  <si>
    <t>TEsw052</t>
  </si>
  <si>
    <t>TEsw041</t>
  </si>
  <si>
    <t>TEsw038</t>
  </si>
  <si>
    <t xml:space="preserve">TEsw020 </t>
  </si>
  <si>
    <t>TEsw032</t>
  </si>
  <si>
    <t>TEsw040</t>
  </si>
  <si>
    <t>TEsw044</t>
  </si>
  <si>
    <t>TEsw043</t>
  </si>
  <si>
    <t>TEsw042</t>
  </si>
  <si>
    <t>Kleanza</t>
  </si>
  <si>
    <t>A78680</t>
  </si>
  <si>
    <t>A95770</t>
  </si>
  <si>
    <t>A85649</t>
  </si>
  <si>
    <t>A79851</t>
  </si>
  <si>
    <t>A95769</t>
  </si>
  <si>
    <t>A95103</t>
  </si>
  <si>
    <t>TEsa002</t>
  </si>
  <si>
    <t>TEbc061</t>
  </si>
  <si>
    <t>TEbc080</t>
  </si>
  <si>
    <t>TEsw016</t>
  </si>
  <si>
    <t>TEsw051</t>
  </si>
  <si>
    <t>TEsw022</t>
  </si>
  <si>
    <t>TEsw030</t>
  </si>
  <si>
    <t>TEbc044</t>
  </si>
  <si>
    <t>TEbc055</t>
  </si>
  <si>
    <t>TEbc056</t>
  </si>
  <si>
    <t>TEsw012</t>
  </si>
  <si>
    <t>TEsw033</t>
  </si>
  <si>
    <t>TEsw039</t>
  </si>
  <si>
    <t>TEsw021</t>
  </si>
  <si>
    <t>TEsw028</t>
  </si>
  <si>
    <t xml:space="preserve">TSL </t>
  </si>
  <si>
    <t>TEsw046</t>
  </si>
  <si>
    <t>A90583</t>
  </si>
  <si>
    <t>TEsw025</t>
  </si>
  <si>
    <t>64124-1</t>
  </si>
  <si>
    <t>A95771</t>
  </si>
  <si>
    <t>TEth007</t>
  </si>
  <si>
    <t>TEth027</t>
  </si>
  <si>
    <t>TEth028</t>
  </si>
  <si>
    <t>Thunderbird</t>
  </si>
  <si>
    <t>A64102</t>
  </si>
  <si>
    <t>A80642</t>
  </si>
  <si>
    <t>103I069</t>
  </si>
  <si>
    <t>103I068</t>
  </si>
  <si>
    <t>Unassigned</t>
  </si>
  <si>
    <t>103I058</t>
  </si>
  <si>
    <t>103I048</t>
  </si>
  <si>
    <t>A95864</t>
  </si>
  <si>
    <t>TEsw057</t>
  </si>
  <si>
    <t>TEsw058</t>
  </si>
  <si>
    <t>TEsw056</t>
  </si>
  <si>
    <t>Status         (P=Proposed/ R=Recce'd/ W=Work in Progress/ F=Field Marked/ C=Cutting Authority Issued)</t>
  </si>
  <si>
    <t>Annual Allocation x 5 years</t>
  </si>
  <si>
    <t>A90581</t>
  </si>
  <si>
    <t>TEbc006</t>
  </si>
  <si>
    <t>TEbc007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</si>
</sst>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[$-1009]d/mmm/yy;@"/>
    <numFmt numFmtId="165" formatCode="_-* #,##0_-;\-* #,##0_-;_-* &quot;-&quot;??_-;_-@_-"/>
    <numFmt numFmtId="166" formatCode="_-* #,##0.0_-;\-* #,##0.0_-;_-* &quot;-&quot;??_-;_-@_-"/>
    <numFmt numFmtId="167" formatCode="0.0"/>
    <numFmt numFmtId="168" formatCode="_-* #,##0.0_-;\-* #,##0.0_-;_-* &quot;-&quot;?_-;_-@_-"/>
    <numFmt numFmtId="169" formatCode="#,##0.0_ ;\-#,##0.0\ "/>
    <numFmt numFmtId="170" formatCode="#,##0.00_ ;\-#,##0.00\ 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8">
    <xf numFmtId="0" fontId="0" fillId="0" borderId="0"/>
    <xf numFmtId="43" fontId="3" fillId="0" borderId="0" applyFont="0" applyFill="0" applyBorder="0" applyAlignment="0" applyProtection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5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</cellStyleXfs>
  <cellXfs count="76">
    <xf numFmtId="0" fontId="0" fillId="0" borderId="0" xfId="0"/>
    <xf numFmtId="0" fontId="4" fillId="0" borderId="0" xfId="0" applyFont="1" applyFill="1" applyBorder="1"/>
    <xf numFmtId="0" fontId="4" fillId="0" borderId="0" xfId="0" applyFont="1" applyFill="1"/>
    <xf numFmtId="0" fontId="4" fillId="0" borderId="7" xfId="8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center"/>
    </xf>
    <xf numFmtId="0" fontId="4" fillId="0" borderId="0" xfId="8" applyNumberFormat="1" applyFont="1" applyFill="1" applyBorder="1" applyAlignment="1" applyProtection="1">
      <alignment horizontal="right"/>
    </xf>
    <xf numFmtId="0" fontId="2" fillId="0" borderId="0" xfId="0" applyFont="1" applyFill="1" applyBorder="1"/>
    <xf numFmtId="15" fontId="2" fillId="0" borderId="11" xfId="0" applyNumberFormat="1" applyFont="1" applyFill="1" applyBorder="1"/>
    <xf numFmtId="0" fontId="2" fillId="0" borderId="1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26" applyNumberFormat="1" applyFont="1" applyFill="1" applyBorder="1" applyAlignment="1" applyProtection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0" fontId="4" fillId="0" borderId="4" xfId="17" applyNumberFormat="1" applyFont="1" applyFill="1" applyBorder="1" applyAlignment="1" applyProtection="1">
      <alignment horizontal="right"/>
    </xf>
    <xf numFmtId="167" fontId="4" fillId="0" borderId="4" xfId="1" applyNumberFormat="1" applyFont="1" applyFill="1" applyBorder="1" applyAlignment="1" applyProtection="1">
      <alignment horizontal="right"/>
    </xf>
    <xf numFmtId="165" fontId="4" fillId="0" borderId="4" xfId="1" applyNumberFormat="1" applyFont="1" applyFill="1" applyBorder="1" applyAlignment="1" applyProtection="1">
      <alignment horizontal="right"/>
    </xf>
    <xf numFmtId="0" fontId="4" fillId="0" borderId="4" xfId="20" applyNumberFormat="1" applyFont="1" applyFill="1" applyBorder="1" applyAlignment="1" applyProtection="1">
      <alignment horizontal="right"/>
    </xf>
    <xf numFmtId="0" fontId="7" fillId="0" borderId="4" xfId="49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 wrapText="1"/>
    </xf>
    <xf numFmtId="0" fontId="4" fillId="0" borderId="4" xfId="2" applyNumberFormat="1" applyFont="1" applyFill="1" applyBorder="1" applyAlignment="1" applyProtection="1">
      <alignment horizontal="right"/>
    </xf>
    <xf numFmtId="0" fontId="4" fillId="0" borderId="4" xfId="6" applyNumberFormat="1" applyFont="1" applyFill="1" applyBorder="1" applyAlignment="1" applyProtection="1">
      <alignment horizontal="right"/>
    </xf>
    <xf numFmtId="0" fontId="4" fillId="0" borderId="4" xfId="35" applyNumberFormat="1" applyFont="1" applyFill="1" applyBorder="1" applyAlignment="1" applyProtection="1">
      <alignment horizontal="right"/>
    </xf>
    <xf numFmtId="169" fontId="4" fillId="0" borderId="4" xfId="1" applyNumberFormat="1" applyFont="1" applyFill="1" applyBorder="1" applyAlignment="1" applyProtection="1">
      <alignment horizontal="right"/>
    </xf>
    <xf numFmtId="0" fontId="4" fillId="0" borderId="4" xfId="34" applyNumberFormat="1" applyFont="1" applyFill="1" applyBorder="1" applyAlignment="1" applyProtection="1">
      <alignment horizontal="right"/>
    </xf>
    <xf numFmtId="167" fontId="4" fillId="0" borderId="0" xfId="1" applyNumberFormat="1" applyFont="1" applyFill="1" applyBorder="1" applyAlignment="1" applyProtection="1">
      <alignment horizontal="right"/>
    </xf>
    <xf numFmtId="0" fontId="7" fillId="0" borderId="4" xfId="41" applyFont="1" applyFill="1" applyBorder="1" applyAlignment="1">
      <alignment horizontal="right" wrapText="1"/>
    </xf>
    <xf numFmtId="0" fontId="4" fillId="0" borderId="4" xfId="15" applyNumberFormat="1" applyFont="1" applyFill="1" applyBorder="1" applyAlignment="1" applyProtection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4" fillId="0" borderId="18" xfId="17" applyNumberFormat="1" applyFont="1" applyFill="1" applyBorder="1" applyAlignment="1" applyProtection="1">
      <alignment horizontal="right"/>
    </xf>
    <xf numFmtId="165" fontId="4" fillId="0" borderId="18" xfId="0" applyNumberFormat="1" applyFont="1" applyFill="1" applyBorder="1" applyAlignment="1">
      <alignment horizontal="right"/>
    </xf>
    <xf numFmtId="0" fontId="4" fillId="0" borderId="18" xfId="20" applyNumberFormat="1" applyFont="1" applyFill="1" applyBorder="1" applyAlignment="1" applyProtection="1">
      <alignment horizontal="right"/>
    </xf>
    <xf numFmtId="0" fontId="4" fillId="0" borderId="18" xfId="0" applyFont="1" applyFill="1" applyBorder="1" applyAlignment="1">
      <alignment horizontal="right" wrapText="1"/>
    </xf>
    <xf numFmtId="0" fontId="4" fillId="0" borderId="19" xfId="8" applyNumberFormat="1" applyFont="1" applyFill="1" applyBorder="1" applyAlignment="1" applyProtection="1">
      <alignment horizontal="right"/>
    </xf>
    <xf numFmtId="0" fontId="9" fillId="0" borderId="0" xfId="0" applyFont="1" applyFill="1"/>
    <xf numFmtId="0" fontId="1" fillId="0" borderId="0" xfId="0" applyFont="1" applyFill="1" applyBorder="1" applyAlignment="1">
      <alignment horizontal="right"/>
    </xf>
    <xf numFmtId="165" fontId="1" fillId="0" borderId="0" xfId="1" applyNumberFormat="1" applyFont="1" applyFill="1" applyBorder="1" applyAlignment="1">
      <alignment horizontal="center"/>
    </xf>
    <xf numFmtId="165" fontId="1" fillId="0" borderId="0" xfId="1" applyNumberFormat="1" applyFont="1" applyFill="1" applyBorder="1" applyAlignment="1"/>
    <xf numFmtId="0" fontId="4" fillId="0" borderId="0" xfId="8" applyNumberFormat="1" applyFont="1" applyFill="1" applyBorder="1" applyAlignment="1" applyProtection="1">
      <alignment horizontal="left"/>
    </xf>
    <xf numFmtId="0" fontId="4" fillId="0" borderId="5" xfId="0" applyFont="1" applyFill="1" applyBorder="1"/>
    <xf numFmtId="0" fontId="4" fillId="0" borderId="6" xfId="0" applyFont="1" applyFill="1" applyBorder="1"/>
    <xf numFmtId="165" fontId="1" fillId="0" borderId="7" xfId="1" applyNumberFormat="1" applyFont="1" applyFill="1" applyBorder="1" applyAlignment="1">
      <alignment horizontal="center"/>
    </xf>
    <xf numFmtId="166" fontId="1" fillId="0" borderId="0" xfId="1" applyNumberFormat="1" applyFont="1" applyFill="1" applyBorder="1" applyAlignment="1"/>
    <xf numFmtId="168" fontId="4" fillId="0" borderId="0" xfId="0" applyNumberFormat="1" applyFont="1" applyFill="1" applyBorder="1"/>
    <xf numFmtId="0" fontId="4" fillId="0" borderId="8" xfId="0" applyFont="1" applyFill="1" applyBorder="1"/>
    <xf numFmtId="165" fontId="4" fillId="0" borderId="4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17" applyNumberFormat="1" applyFont="1" applyFill="1" applyBorder="1" applyAlignment="1" applyProtection="1">
      <alignment horizontal="right"/>
    </xf>
    <xf numFmtId="0" fontId="4" fillId="0" borderId="0" xfId="20" applyNumberFormat="1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/>
    </xf>
    <xf numFmtId="170" fontId="1" fillId="0" borderId="9" xfId="1" applyNumberFormat="1" applyFont="1" applyFill="1" applyBorder="1" applyAlignment="1">
      <alignment horizontal="right"/>
    </xf>
    <xf numFmtId="165" fontId="1" fillId="0" borderId="20" xfId="1" applyNumberFormat="1" applyFont="1" applyFill="1" applyBorder="1" applyAlignment="1">
      <alignment horizontal="center"/>
    </xf>
    <xf numFmtId="165" fontId="1" fillId="0" borderId="14" xfId="1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1" fillId="0" borderId="14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/>
    </xf>
    <xf numFmtId="0" fontId="4" fillId="0" borderId="23" xfId="17" applyNumberFormat="1" applyFont="1" applyFill="1" applyBorder="1" applyAlignment="1" applyProtection="1">
      <alignment horizontal="right"/>
    </xf>
    <xf numFmtId="165" fontId="4" fillId="0" borderId="23" xfId="0" applyNumberFormat="1" applyFont="1" applyFill="1" applyBorder="1" applyAlignment="1">
      <alignment horizontal="right"/>
    </xf>
    <xf numFmtId="0" fontId="4" fillId="0" borderId="23" xfId="20" applyNumberFormat="1" applyFont="1" applyFill="1" applyBorder="1" applyAlignment="1" applyProtection="1">
      <alignment horizontal="right"/>
    </xf>
    <xf numFmtId="0" fontId="4" fillId="0" borderId="23" xfId="0" applyFont="1" applyFill="1" applyBorder="1" applyAlignment="1">
      <alignment horizontal="right" wrapText="1"/>
    </xf>
    <xf numFmtId="0" fontId="4" fillId="0" borderId="9" xfId="8" applyNumberFormat="1" applyFont="1" applyFill="1" applyBorder="1" applyAlignment="1" applyProtection="1">
      <alignment horizontal="right"/>
    </xf>
    <xf numFmtId="0" fontId="1" fillId="0" borderId="3" xfId="0" applyFont="1" applyFill="1" applyBorder="1" applyAlignment="1">
      <alignment horizontal="right"/>
    </xf>
    <xf numFmtId="0" fontId="0" fillId="0" borderId="21" xfId="0" applyBorder="1" applyAlignment="1"/>
    <xf numFmtId="0" fontId="1" fillId="0" borderId="6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22" xfId="0" applyFont="1" applyBorder="1" applyAlignment="1">
      <alignment horizontal="right"/>
    </xf>
  </cellXfs>
  <cellStyles count="58">
    <cellStyle name="Comma" xfId="1" builtinId="3"/>
    <cellStyle name="Normal" xfId="0" builtinId="0"/>
    <cellStyle name="Normal 10" xfId="11" xr:uid="{00000000-0005-0000-0000-000002000000}"/>
    <cellStyle name="Normal 11" xfId="9" xr:uid="{00000000-0005-0000-0000-000003000000}"/>
    <cellStyle name="Normal 12" xfId="14" xr:uid="{00000000-0005-0000-0000-000004000000}"/>
    <cellStyle name="Normal 13" xfId="13" xr:uid="{00000000-0005-0000-0000-000005000000}"/>
    <cellStyle name="Normal 14" xfId="10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2" xr:uid="{00000000-0005-0000-0000-00000C000000}"/>
    <cellStyle name="Normal 20" xfId="20" xr:uid="{00000000-0005-0000-0000-00000D000000}"/>
    <cellStyle name="Normal 21" xfId="21" xr:uid="{00000000-0005-0000-0000-00000E000000}"/>
    <cellStyle name="Normal 22" xfId="22" xr:uid="{00000000-0005-0000-0000-00000F000000}"/>
    <cellStyle name="Normal 23" xfId="23" xr:uid="{00000000-0005-0000-0000-000010000000}"/>
    <cellStyle name="Normal 24" xfId="24" xr:uid="{00000000-0005-0000-0000-000011000000}"/>
    <cellStyle name="Normal 25" xfId="25" xr:uid="{00000000-0005-0000-0000-000012000000}"/>
    <cellStyle name="Normal 26" xfId="26" xr:uid="{00000000-0005-0000-0000-000013000000}"/>
    <cellStyle name="Normal 27" xfId="27" xr:uid="{00000000-0005-0000-0000-000014000000}"/>
    <cellStyle name="Normal 28" xfId="30" xr:uid="{00000000-0005-0000-0000-000015000000}"/>
    <cellStyle name="Normal 29" xfId="34" xr:uid="{00000000-0005-0000-0000-000016000000}"/>
    <cellStyle name="Normal 3" xfId="4" xr:uid="{00000000-0005-0000-0000-000017000000}"/>
    <cellStyle name="Normal 30" xfId="31" xr:uid="{00000000-0005-0000-0000-000018000000}"/>
    <cellStyle name="Normal 31" xfId="35" xr:uid="{00000000-0005-0000-0000-000019000000}"/>
    <cellStyle name="Normal 32" xfId="29" xr:uid="{00000000-0005-0000-0000-00001A000000}"/>
    <cellStyle name="Normal 33" xfId="28" xr:uid="{00000000-0005-0000-0000-00001B000000}"/>
    <cellStyle name="Normal 34" xfId="33" xr:uid="{00000000-0005-0000-0000-00001C000000}"/>
    <cellStyle name="Normal 35" xfId="36" xr:uid="{00000000-0005-0000-0000-00001D000000}"/>
    <cellStyle name="Normal 36" xfId="32" xr:uid="{00000000-0005-0000-0000-00001E000000}"/>
    <cellStyle name="Normal 37" xfId="37" xr:uid="{00000000-0005-0000-0000-00001F000000}"/>
    <cellStyle name="Normal 38" xfId="40" xr:uid="{00000000-0005-0000-0000-000020000000}"/>
    <cellStyle name="Normal 39" xfId="43" xr:uid="{00000000-0005-0000-0000-000021000000}"/>
    <cellStyle name="Normal 4" xfId="5" xr:uid="{00000000-0005-0000-0000-000022000000}"/>
    <cellStyle name="Normal 40" xfId="46" xr:uid="{00000000-0005-0000-0000-000023000000}"/>
    <cellStyle name="Normal 41" xfId="42" xr:uid="{00000000-0005-0000-0000-000024000000}"/>
    <cellStyle name="Normal 42" xfId="38" xr:uid="{00000000-0005-0000-0000-000025000000}"/>
    <cellStyle name="Normal 43" xfId="45" xr:uid="{00000000-0005-0000-0000-000026000000}"/>
    <cellStyle name="Normal 44" xfId="47" xr:uid="{00000000-0005-0000-0000-000027000000}"/>
    <cellStyle name="Normal 45" xfId="44" xr:uid="{00000000-0005-0000-0000-000028000000}"/>
    <cellStyle name="Normal 46" xfId="50" xr:uid="{00000000-0005-0000-0000-000029000000}"/>
    <cellStyle name="Normal 47" xfId="39" xr:uid="{00000000-0005-0000-0000-00002A000000}"/>
    <cellStyle name="Normal 48" xfId="48" xr:uid="{00000000-0005-0000-0000-00002B000000}"/>
    <cellStyle name="Normal 49" xfId="51" xr:uid="{00000000-0005-0000-0000-00002C000000}"/>
    <cellStyle name="Normal 5" xfId="6" xr:uid="{00000000-0005-0000-0000-00002D000000}"/>
    <cellStyle name="Normal 50" xfId="52" xr:uid="{00000000-0005-0000-0000-00002E000000}"/>
    <cellStyle name="Normal 51" xfId="53" xr:uid="{00000000-0005-0000-0000-00002F000000}"/>
    <cellStyle name="Normal 52" xfId="54" xr:uid="{00000000-0005-0000-0000-000030000000}"/>
    <cellStyle name="Normal 53" xfId="55" xr:uid="{00000000-0005-0000-0000-000031000000}"/>
    <cellStyle name="Normal 54" xfId="56" xr:uid="{00000000-0005-0000-0000-000032000000}"/>
    <cellStyle name="Normal 55" xfId="57" xr:uid="{00000000-0005-0000-0000-000033000000}"/>
    <cellStyle name="Normal 6" xfId="8" xr:uid="{00000000-0005-0000-0000-000034000000}"/>
    <cellStyle name="Normal 7" xfId="12" xr:uid="{00000000-0005-0000-0000-000035000000}"/>
    <cellStyle name="Normal 8" xfId="3" xr:uid="{00000000-0005-0000-0000-000036000000}"/>
    <cellStyle name="Normal 9" xfId="7" xr:uid="{00000000-0005-0000-0000-000037000000}"/>
    <cellStyle name="Normal_Q-TSL by Planned Auction Dates_3" xfId="41" xr:uid="{00000000-0005-0000-0000-000038000000}"/>
    <cellStyle name="Normal_Q-TSL by Planned Auction Dates_3 2" xfId="49" xr:uid="{00000000-0005-0000-0000-00003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topLeftCell="A10" zoomScale="77" zoomScaleNormal="77" workbookViewId="0">
      <selection activeCell="E29" sqref="E29"/>
    </sheetView>
  </sheetViews>
  <sheetFormatPr defaultColWidth="19.140625" defaultRowHeight="15" x14ac:dyDescent="0.25"/>
  <cols>
    <col min="1" max="1" width="17.85546875" style="1" customWidth="1"/>
    <col min="2" max="2" width="18.85546875" style="1" customWidth="1"/>
    <col min="3" max="3" width="25.85546875" style="1" customWidth="1"/>
    <col min="4" max="4" width="22.140625" style="4" customWidth="1"/>
    <col min="5" max="5" width="18.5703125" style="1" customWidth="1"/>
    <col min="6" max="6" width="26.85546875" style="1" customWidth="1"/>
    <col min="7" max="7" width="22.42578125" style="1" customWidth="1"/>
    <col min="8" max="8" width="24.85546875" style="1" customWidth="1"/>
    <col min="9" max="9" width="19.140625" style="1"/>
    <col min="10" max="10" width="20.42578125" style="1" customWidth="1"/>
    <col min="11" max="16384" width="19.140625" style="2"/>
  </cols>
  <sheetData>
    <row r="1" spans="1:10" ht="18.75" x14ac:dyDescent="0.3">
      <c r="A1" s="6" t="s">
        <v>5</v>
      </c>
      <c r="B1" s="6"/>
      <c r="C1" s="7">
        <v>43390</v>
      </c>
      <c r="D1" s="8"/>
      <c r="E1" s="6"/>
      <c r="F1" s="9" t="s">
        <v>39</v>
      </c>
    </row>
    <row r="2" spans="1:10" x14ac:dyDescent="0.25">
      <c r="A2" s="6" t="s">
        <v>6</v>
      </c>
      <c r="B2" s="6"/>
      <c r="C2" s="10" t="s">
        <v>40</v>
      </c>
      <c r="D2" s="11"/>
      <c r="E2" s="6"/>
    </row>
    <row r="3" spans="1:10" x14ac:dyDescent="0.25">
      <c r="A3" s="6"/>
      <c r="B3" s="6"/>
      <c r="C3" s="6"/>
      <c r="D3" s="12"/>
      <c r="E3" s="6"/>
    </row>
    <row r="4" spans="1:10" x14ac:dyDescent="0.25">
      <c r="A4" s="6"/>
      <c r="B4" s="6"/>
      <c r="C4" s="6"/>
      <c r="D4" s="12"/>
      <c r="E4" s="6"/>
    </row>
    <row r="5" spans="1:10" ht="15.75" thickBot="1" x14ac:dyDescent="0.3">
      <c r="A5" s="13"/>
      <c r="B5" s="13"/>
      <c r="C5" s="13"/>
      <c r="D5" s="14"/>
      <c r="E5" s="13"/>
      <c r="F5" s="13"/>
      <c r="G5" s="13"/>
      <c r="H5" s="13"/>
      <c r="I5" s="13"/>
      <c r="J5" s="15"/>
    </row>
    <row r="6" spans="1:10" ht="90" customHeight="1" x14ac:dyDescent="0.25">
      <c r="A6" s="60" t="s">
        <v>0</v>
      </c>
      <c r="B6" s="61" t="s">
        <v>73</v>
      </c>
      <c r="C6" s="62" t="s">
        <v>1</v>
      </c>
      <c r="D6" s="62" t="s">
        <v>11</v>
      </c>
      <c r="E6" s="62" t="s">
        <v>12</v>
      </c>
      <c r="F6" s="62" t="s">
        <v>4</v>
      </c>
      <c r="G6" s="62" t="s">
        <v>7</v>
      </c>
      <c r="H6" s="63" t="s">
        <v>3</v>
      </c>
      <c r="I6" s="63" t="s">
        <v>2</v>
      </c>
      <c r="J6" s="64" t="s">
        <v>94</v>
      </c>
    </row>
    <row r="7" spans="1:10" x14ac:dyDescent="0.25">
      <c r="A7" s="16" t="s">
        <v>15</v>
      </c>
      <c r="B7" s="17" t="s">
        <v>83</v>
      </c>
      <c r="C7" s="18">
        <v>1</v>
      </c>
      <c r="D7" s="19">
        <v>40.4</v>
      </c>
      <c r="E7" s="20">
        <v>19875</v>
      </c>
      <c r="F7" s="21" t="s">
        <v>17</v>
      </c>
      <c r="G7" s="22" t="s">
        <v>23</v>
      </c>
      <c r="H7" s="23" t="s">
        <v>29</v>
      </c>
      <c r="I7" s="24">
        <v>2019</v>
      </c>
      <c r="J7" s="3" t="s">
        <v>36</v>
      </c>
    </row>
    <row r="8" spans="1:10" x14ac:dyDescent="0.25">
      <c r="A8" s="16" t="s">
        <v>15</v>
      </c>
      <c r="B8" s="17" t="s">
        <v>52</v>
      </c>
      <c r="C8" s="25" t="s">
        <v>58</v>
      </c>
      <c r="D8" s="19">
        <v>51.4</v>
      </c>
      <c r="E8" s="20">
        <v>12000</v>
      </c>
      <c r="F8" s="26" t="s">
        <v>14</v>
      </c>
      <c r="G8" s="22" t="s">
        <v>21</v>
      </c>
      <c r="H8" s="23" t="s">
        <v>29</v>
      </c>
      <c r="I8" s="24">
        <v>2022</v>
      </c>
      <c r="J8" s="3" t="s">
        <v>37</v>
      </c>
    </row>
    <row r="9" spans="1:10" x14ac:dyDescent="0.25">
      <c r="A9" s="16" t="s">
        <v>15</v>
      </c>
      <c r="B9" s="17" t="s">
        <v>55</v>
      </c>
      <c r="C9" s="27">
        <v>1</v>
      </c>
      <c r="D9" s="28">
        <v>20</v>
      </c>
      <c r="E9" s="20">
        <v>10698</v>
      </c>
      <c r="F9" s="29" t="s">
        <v>16</v>
      </c>
      <c r="G9" s="22" t="s">
        <v>19</v>
      </c>
      <c r="H9" s="23" t="s">
        <v>29</v>
      </c>
      <c r="I9" s="24">
        <v>2019</v>
      </c>
      <c r="J9" s="3" t="s">
        <v>37</v>
      </c>
    </row>
    <row r="10" spans="1:10" x14ac:dyDescent="0.25">
      <c r="A10" s="16" t="s">
        <v>15</v>
      </c>
      <c r="B10" s="17" t="s">
        <v>55</v>
      </c>
      <c r="C10" s="25" t="s">
        <v>63</v>
      </c>
      <c r="D10" s="19">
        <v>9.1999999999999993</v>
      </c>
      <c r="E10" s="20">
        <v>3597</v>
      </c>
      <c r="F10" s="26" t="s">
        <v>16</v>
      </c>
      <c r="G10" s="22" t="s">
        <v>19</v>
      </c>
      <c r="H10" s="23" t="s">
        <v>29</v>
      </c>
      <c r="I10" s="24">
        <v>2019</v>
      </c>
      <c r="J10" s="3" t="s">
        <v>36</v>
      </c>
    </row>
    <row r="11" spans="1:10" x14ac:dyDescent="0.25">
      <c r="A11" s="16" t="s">
        <v>15</v>
      </c>
      <c r="B11" s="17" t="s">
        <v>55</v>
      </c>
      <c r="C11" s="25" t="s">
        <v>64</v>
      </c>
      <c r="D11" s="19">
        <v>39.200000000000003</v>
      </c>
      <c r="E11" s="20">
        <v>18315</v>
      </c>
      <c r="F11" s="26" t="s">
        <v>16</v>
      </c>
      <c r="G11" s="22" t="s">
        <v>19</v>
      </c>
      <c r="H11" s="23" t="s">
        <v>29</v>
      </c>
      <c r="I11" s="24">
        <v>2019</v>
      </c>
      <c r="J11" s="3" t="s">
        <v>36</v>
      </c>
    </row>
    <row r="12" spans="1:10" x14ac:dyDescent="0.25">
      <c r="A12" s="16" t="s">
        <v>15</v>
      </c>
      <c r="B12" s="17" t="s">
        <v>84</v>
      </c>
      <c r="C12" s="18">
        <v>2</v>
      </c>
      <c r="D12" s="30">
        <v>17</v>
      </c>
      <c r="E12" s="20">
        <v>5867</v>
      </c>
      <c r="F12" s="21" t="s">
        <v>16</v>
      </c>
      <c r="G12" s="22" t="s">
        <v>20</v>
      </c>
      <c r="H12" s="23" t="s">
        <v>29</v>
      </c>
      <c r="I12" s="24">
        <v>2021</v>
      </c>
      <c r="J12" s="3" t="s">
        <v>36</v>
      </c>
    </row>
    <row r="13" spans="1:10" x14ac:dyDescent="0.25">
      <c r="A13" s="16" t="s">
        <v>15</v>
      </c>
      <c r="B13" s="17" t="s">
        <v>54</v>
      </c>
      <c r="C13" s="27" t="s">
        <v>61</v>
      </c>
      <c r="D13" s="28">
        <v>29.8</v>
      </c>
      <c r="E13" s="20">
        <v>10006</v>
      </c>
      <c r="F13" s="29" t="s">
        <v>16</v>
      </c>
      <c r="G13" s="31" t="s">
        <v>20</v>
      </c>
      <c r="H13" s="23" t="s">
        <v>29</v>
      </c>
      <c r="I13" s="24">
        <v>2019</v>
      </c>
      <c r="J13" s="3" t="s">
        <v>37</v>
      </c>
    </row>
    <row r="14" spans="1:10" x14ac:dyDescent="0.25">
      <c r="A14" s="16" t="s">
        <v>15</v>
      </c>
      <c r="B14" s="17" t="s">
        <v>54</v>
      </c>
      <c r="C14" s="27" t="s">
        <v>74</v>
      </c>
      <c r="D14" s="28">
        <v>13.7</v>
      </c>
      <c r="E14" s="20">
        <v>6576</v>
      </c>
      <c r="F14" s="29" t="s">
        <v>16</v>
      </c>
      <c r="G14" s="31" t="s">
        <v>20</v>
      </c>
      <c r="H14" s="23" t="s">
        <v>29</v>
      </c>
      <c r="I14" s="24">
        <v>2019</v>
      </c>
      <c r="J14" s="3" t="s">
        <v>37</v>
      </c>
    </row>
    <row r="15" spans="1:10" x14ac:dyDescent="0.25">
      <c r="A15" s="16" t="s">
        <v>15</v>
      </c>
      <c r="B15" s="17" t="s">
        <v>54</v>
      </c>
      <c r="C15" s="27" t="s">
        <v>62</v>
      </c>
      <c r="D15" s="28">
        <v>11.6</v>
      </c>
      <c r="E15" s="20">
        <v>5901</v>
      </c>
      <c r="F15" s="29" t="s">
        <v>16</v>
      </c>
      <c r="G15" s="31" t="s">
        <v>20</v>
      </c>
      <c r="H15" s="23" t="s">
        <v>29</v>
      </c>
      <c r="I15" s="24">
        <v>2019</v>
      </c>
      <c r="J15" s="3" t="s">
        <v>37</v>
      </c>
    </row>
    <row r="16" spans="1:10" x14ac:dyDescent="0.25">
      <c r="A16" s="16" t="s">
        <v>15</v>
      </c>
      <c r="B16" s="17" t="s">
        <v>75</v>
      </c>
      <c r="C16" s="24" t="s">
        <v>77</v>
      </c>
      <c r="D16" s="19">
        <v>8.5</v>
      </c>
      <c r="E16" s="20">
        <v>3603</v>
      </c>
      <c r="F16" s="21" t="s">
        <v>16</v>
      </c>
      <c r="G16" s="24" t="s">
        <v>19</v>
      </c>
      <c r="H16" s="23" t="s">
        <v>29</v>
      </c>
      <c r="I16" s="23">
        <v>2023</v>
      </c>
      <c r="J16" s="3" t="s">
        <v>37</v>
      </c>
    </row>
    <row r="17" spans="1:10" x14ac:dyDescent="0.25">
      <c r="A17" s="16" t="s">
        <v>15</v>
      </c>
      <c r="B17" s="17" t="s">
        <v>75</v>
      </c>
      <c r="C17" s="24" t="s">
        <v>76</v>
      </c>
      <c r="D17" s="19">
        <v>15.8</v>
      </c>
      <c r="E17" s="20">
        <v>7631</v>
      </c>
      <c r="F17" s="21" t="s">
        <v>16</v>
      </c>
      <c r="G17" s="24" t="s">
        <v>19</v>
      </c>
      <c r="H17" s="23" t="s">
        <v>29</v>
      </c>
      <c r="I17" s="23">
        <v>2023</v>
      </c>
      <c r="J17" s="3" t="s">
        <v>37</v>
      </c>
    </row>
    <row r="18" spans="1:10" x14ac:dyDescent="0.25">
      <c r="A18" s="16" t="s">
        <v>15</v>
      </c>
      <c r="B18" s="17" t="s">
        <v>57</v>
      </c>
      <c r="C18" s="18" t="s">
        <v>66</v>
      </c>
      <c r="D18" s="19">
        <v>23.9</v>
      </c>
      <c r="E18" s="20">
        <v>11070</v>
      </c>
      <c r="F18" s="21" t="s">
        <v>13</v>
      </c>
      <c r="G18" s="22" t="s">
        <v>30</v>
      </c>
      <c r="H18" s="23" t="s">
        <v>29</v>
      </c>
      <c r="I18" s="24">
        <v>2019</v>
      </c>
      <c r="J18" s="3" t="s">
        <v>36</v>
      </c>
    </row>
    <row r="19" spans="1:10" x14ac:dyDescent="0.25">
      <c r="A19" s="16" t="s">
        <v>15</v>
      </c>
      <c r="B19" s="17" t="s">
        <v>57</v>
      </c>
      <c r="C19" s="18" t="s">
        <v>67</v>
      </c>
      <c r="D19" s="19">
        <v>17.899999999999999</v>
      </c>
      <c r="E19" s="20">
        <v>4937</v>
      </c>
      <c r="F19" s="21" t="s">
        <v>13</v>
      </c>
      <c r="G19" s="22" t="s">
        <v>31</v>
      </c>
      <c r="H19" s="23" t="s">
        <v>29</v>
      </c>
      <c r="I19" s="24">
        <v>2019</v>
      </c>
      <c r="J19" s="3" t="s">
        <v>36</v>
      </c>
    </row>
    <row r="20" spans="1:10" x14ac:dyDescent="0.25">
      <c r="A20" s="16" t="s">
        <v>15</v>
      </c>
      <c r="B20" s="17" t="s">
        <v>56</v>
      </c>
      <c r="C20" s="18" t="s">
        <v>65</v>
      </c>
      <c r="D20" s="19">
        <v>46.9</v>
      </c>
      <c r="E20" s="20">
        <f>D20*425</f>
        <v>19932.5</v>
      </c>
      <c r="F20" s="21" t="s">
        <v>13</v>
      </c>
      <c r="G20" s="22" t="s">
        <v>22</v>
      </c>
      <c r="H20" s="23" t="s">
        <v>29</v>
      </c>
      <c r="I20" s="24">
        <v>2019</v>
      </c>
      <c r="J20" s="3" t="s">
        <v>36</v>
      </c>
    </row>
    <row r="21" spans="1:10" x14ac:dyDescent="0.25">
      <c r="A21" s="16" t="s">
        <v>15</v>
      </c>
      <c r="B21" s="17" t="s">
        <v>53</v>
      </c>
      <c r="C21" s="25" t="s">
        <v>26</v>
      </c>
      <c r="D21" s="19">
        <v>21.6</v>
      </c>
      <c r="E21" s="20">
        <v>19003</v>
      </c>
      <c r="F21" s="26" t="s">
        <v>13</v>
      </c>
      <c r="G21" s="22" t="s">
        <v>18</v>
      </c>
      <c r="H21" s="23" t="s">
        <v>29</v>
      </c>
      <c r="I21" s="24">
        <v>2020</v>
      </c>
      <c r="J21" s="3" t="s">
        <v>37</v>
      </c>
    </row>
    <row r="22" spans="1:10" x14ac:dyDescent="0.25">
      <c r="A22" s="16" t="s">
        <v>15</v>
      </c>
      <c r="B22" s="17" t="s">
        <v>53</v>
      </c>
      <c r="C22" s="25" t="s">
        <v>59</v>
      </c>
      <c r="D22" s="19">
        <v>70</v>
      </c>
      <c r="E22" s="20">
        <v>42165</v>
      </c>
      <c r="F22" s="26" t="s">
        <v>13</v>
      </c>
      <c r="G22" s="22" t="s">
        <v>18</v>
      </c>
      <c r="H22" s="23" t="s">
        <v>29</v>
      </c>
      <c r="I22" s="24">
        <v>2022</v>
      </c>
      <c r="J22" s="3" t="s">
        <v>37</v>
      </c>
    </row>
    <row r="23" spans="1:10" ht="16.5" customHeight="1" x14ac:dyDescent="0.25">
      <c r="A23" s="16" t="s">
        <v>15</v>
      </c>
      <c r="B23" s="17" t="s">
        <v>53</v>
      </c>
      <c r="C23" s="24" t="s">
        <v>60</v>
      </c>
      <c r="D23" s="19">
        <v>15</v>
      </c>
      <c r="E23" s="20">
        <v>7270</v>
      </c>
      <c r="F23" s="32" t="s">
        <v>13</v>
      </c>
      <c r="G23" s="24" t="s">
        <v>18</v>
      </c>
      <c r="H23" s="23" t="s">
        <v>29</v>
      </c>
      <c r="I23" s="24">
        <v>2020</v>
      </c>
      <c r="J23" s="3" t="s">
        <v>37</v>
      </c>
    </row>
    <row r="24" spans="1:10" ht="16.5" customHeight="1" x14ac:dyDescent="0.25">
      <c r="A24" s="16" t="s">
        <v>15</v>
      </c>
      <c r="B24" s="17" t="s">
        <v>78</v>
      </c>
      <c r="C24" s="18" t="s">
        <v>79</v>
      </c>
      <c r="D24" s="19">
        <v>13.2</v>
      </c>
      <c r="E24" s="20">
        <v>4639</v>
      </c>
      <c r="F24" s="21" t="s">
        <v>82</v>
      </c>
      <c r="G24" s="22" t="s">
        <v>89</v>
      </c>
      <c r="H24" s="23" t="s">
        <v>29</v>
      </c>
      <c r="I24" s="24">
        <v>2021</v>
      </c>
      <c r="J24" s="3" t="s">
        <v>37</v>
      </c>
    </row>
    <row r="25" spans="1:10" x14ac:dyDescent="0.25">
      <c r="A25" s="16" t="s">
        <v>15</v>
      </c>
      <c r="B25" s="17" t="s">
        <v>78</v>
      </c>
      <c r="C25" s="18" t="s">
        <v>80</v>
      </c>
      <c r="D25" s="19">
        <v>5.5</v>
      </c>
      <c r="E25" s="20">
        <v>4899</v>
      </c>
      <c r="F25" s="21" t="s">
        <v>82</v>
      </c>
      <c r="G25" s="22" t="s">
        <v>89</v>
      </c>
      <c r="H25" s="23" t="s">
        <v>29</v>
      </c>
      <c r="I25" s="24">
        <v>2021</v>
      </c>
      <c r="J25" s="3" t="s">
        <v>37</v>
      </c>
    </row>
    <row r="26" spans="1:10" x14ac:dyDescent="0.25">
      <c r="A26" s="16" t="s">
        <v>15</v>
      </c>
      <c r="B26" s="17" t="s">
        <v>78</v>
      </c>
      <c r="C26" s="18" t="s">
        <v>81</v>
      </c>
      <c r="D26" s="19">
        <v>12</v>
      </c>
      <c r="E26" s="20">
        <v>3573</v>
      </c>
      <c r="F26" s="21" t="s">
        <v>82</v>
      </c>
      <c r="G26" s="22" t="s">
        <v>89</v>
      </c>
      <c r="H26" s="23" t="s">
        <v>29</v>
      </c>
      <c r="I26" s="24">
        <v>2021</v>
      </c>
      <c r="J26" s="3" t="s">
        <v>37</v>
      </c>
    </row>
    <row r="27" spans="1:10" x14ac:dyDescent="0.25">
      <c r="A27" s="16" t="s">
        <v>15</v>
      </c>
      <c r="B27" s="17" t="s">
        <v>87</v>
      </c>
      <c r="C27" s="24" t="s">
        <v>97</v>
      </c>
      <c r="D27" s="19">
        <v>20</v>
      </c>
      <c r="E27" s="20">
        <v>8000</v>
      </c>
      <c r="F27" s="32" t="s">
        <v>13</v>
      </c>
      <c r="G27" s="22" t="s">
        <v>22</v>
      </c>
      <c r="H27" s="23" t="s">
        <v>29</v>
      </c>
      <c r="I27" s="23">
        <v>2021</v>
      </c>
      <c r="J27" s="3" t="s">
        <v>38</v>
      </c>
    </row>
    <row r="28" spans="1:10" x14ac:dyDescent="0.25">
      <c r="A28" s="16" t="s">
        <v>15</v>
      </c>
      <c r="B28" s="17" t="s">
        <v>87</v>
      </c>
      <c r="C28" s="24" t="s">
        <v>98</v>
      </c>
      <c r="D28" s="19">
        <v>18</v>
      </c>
      <c r="E28" s="20">
        <v>6000</v>
      </c>
      <c r="F28" s="32" t="s">
        <v>13</v>
      </c>
      <c r="G28" s="22" t="s">
        <v>22</v>
      </c>
      <c r="H28" s="23" t="s">
        <v>29</v>
      </c>
      <c r="I28" s="23">
        <v>2021</v>
      </c>
      <c r="J28" s="3" t="s">
        <v>38</v>
      </c>
    </row>
    <row r="29" spans="1:10" x14ac:dyDescent="0.25">
      <c r="A29" s="16" t="s">
        <v>15</v>
      </c>
      <c r="B29" s="17" t="s">
        <v>87</v>
      </c>
      <c r="C29" s="24" t="s">
        <v>32</v>
      </c>
      <c r="D29" s="19">
        <v>40</v>
      </c>
      <c r="E29" s="20">
        <v>15000</v>
      </c>
      <c r="F29" s="32" t="s">
        <v>13</v>
      </c>
      <c r="G29" s="22" t="s">
        <v>30</v>
      </c>
      <c r="H29" s="23" t="s">
        <v>29</v>
      </c>
      <c r="I29" s="23">
        <v>2022</v>
      </c>
      <c r="J29" s="3" t="s">
        <v>38</v>
      </c>
    </row>
    <row r="30" spans="1:10" x14ac:dyDescent="0.25">
      <c r="A30" s="16" t="s">
        <v>15</v>
      </c>
      <c r="B30" s="17" t="s">
        <v>87</v>
      </c>
      <c r="C30" s="24" t="s">
        <v>24</v>
      </c>
      <c r="D30" s="19">
        <v>29.9</v>
      </c>
      <c r="E30" s="20">
        <v>15385</v>
      </c>
      <c r="F30" s="32" t="s">
        <v>13</v>
      </c>
      <c r="G30" s="22" t="s">
        <v>22</v>
      </c>
      <c r="H30" s="23" t="s">
        <v>29</v>
      </c>
      <c r="I30" s="24">
        <v>2021</v>
      </c>
      <c r="J30" s="3" t="s">
        <v>38</v>
      </c>
    </row>
    <row r="31" spans="1:10" x14ac:dyDescent="0.25">
      <c r="A31" s="16" t="s">
        <v>15</v>
      </c>
      <c r="B31" s="17" t="s">
        <v>87</v>
      </c>
      <c r="C31" s="24" t="s">
        <v>25</v>
      </c>
      <c r="D31" s="19">
        <v>28.4</v>
      </c>
      <c r="E31" s="20">
        <v>12009</v>
      </c>
      <c r="F31" s="32" t="s">
        <v>13</v>
      </c>
      <c r="G31" s="22" t="s">
        <v>22</v>
      </c>
      <c r="H31" s="23" t="s">
        <v>29</v>
      </c>
      <c r="I31" s="24">
        <v>2021</v>
      </c>
      <c r="J31" s="3" t="s">
        <v>38</v>
      </c>
    </row>
    <row r="32" spans="1:10" x14ac:dyDescent="0.25">
      <c r="A32" s="16" t="s">
        <v>15</v>
      </c>
      <c r="B32" s="17" t="s">
        <v>87</v>
      </c>
      <c r="C32" s="24" t="s">
        <v>27</v>
      </c>
      <c r="D32" s="19">
        <v>20.399999999999999</v>
      </c>
      <c r="E32" s="20">
        <v>11193</v>
      </c>
      <c r="F32" s="32" t="s">
        <v>13</v>
      </c>
      <c r="G32" s="22" t="s">
        <v>31</v>
      </c>
      <c r="H32" s="23" t="s">
        <v>29</v>
      </c>
      <c r="I32" s="23">
        <v>2022</v>
      </c>
      <c r="J32" s="3" t="s">
        <v>38</v>
      </c>
    </row>
    <row r="33" spans="1:10" x14ac:dyDescent="0.25">
      <c r="A33" s="16" t="s">
        <v>15</v>
      </c>
      <c r="B33" s="17" t="s">
        <v>87</v>
      </c>
      <c r="C33" s="24" t="s">
        <v>28</v>
      </c>
      <c r="D33" s="19">
        <v>42.7</v>
      </c>
      <c r="E33" s="20">
        <v>15854</v>
      </c>
      <c r="F33" s="32" t="s">
        <v>13</v>
      </c>
      <c r="G33" s="24" t="s">
        <v>18</v>
      </c>
      <c r="H33" s="23" t="s">
        <v>29</v>
      </c>
      <c r="I33" s="23">
        <v>2022</v>
      </c>
      <c r="J33" s="3" t="s">
        <v>38</v>
      </c>
    </row>
    <row r="34" spans="1:10" x14ac:dyDescent="0.25">
      <c r="A34" s="16" t="s">
        <v>15</v>
      </c>
      <c r="B34" s="17" t="s">
        <v>87</v>
      </c>
      <c r="C34" s="18" t="s">
        <v>34</v>
      </c>
      <c r="D34" s="19">
        <v>31</v>
      </c>
      <c r="E34" s="20">
        <v>22080</v>
      </c>
      <c r="F34" s="21" t="s">
        <v>51</v>
      </c>
      <c r="G34" s="22" t="s">
        <v>88</v>
      </c>
      <c r="H34" s="23" t="s">
        <v>29</v>
      </c>
      <c r="I34" s="24">
        <v>2021</v>
      </c>
      <c r="J34" s="3" t="s">
        <v>37</v>
      </c>
    </row>
    <row r="35" spans="1:10" x14ac:dyDescent="0.25">
      <c r="A35" s="16" t="s">
        <v>15</v>
      </c>
      <c r="B35" s="17" t="s">
        <v>87</v>
      </c>
      <c r="C35" s="18" t="s">
        <v>35</v>
      </c>
      <c r="D35" s="19">
        <v>14</v>
      </c>
      <c r="E35" s="20">
        <v>7085</v>
      </c>
      <c r="F35" s="21" t="s">
        <v>51</v>
      </c>
      <c r="G35" s="22" t="s">
        <v>88</v>
      </c>
      <c r="H35" s="23" t="s">
        <v>29</v>
      </c>
      <c r="I35" s="24">
        <v>2021</v>
      </c>
      <c r="J35" s="3" t="s">
        <v>37</v>
      </c>
    </row>
    <row r="36" spans="1:10" x14ac:dyDescent="0.25">
      <c r="A36" s="16" t="s">
        <v>15</v>
      </c>
      <c r="B36" s="17" t="s">
        <v>87</v>
      </c>
      <c r="C36" s="18" t="s">
        <v>68</v>
      </c>
      <c r="D36" s="23">
        <v>25</v>
      </c>
      <c r="E36" s="20">
        <v>10000</v>
      </c>
      <c r="F36" s="21" t="s">
        <v>16</v>
      </c>
      <c r="G36" s="22" t="s">
        <v>86</v>
      </c>
      <c r="H36" s="23" t="s">
        <v>29</v>
      </c>
      <c r="I36" s="24">
        <v>2021</v>
      </c>
      <c r="J36" s="3" t="s">
        <v>38</v>
      </c>
    </row>
    <row r="37" spans="1:10" x14ac:dyDescent="0.25">
      <c r="A37" s="16" t="s">
        <v>15</v>
      </c>
      <c r="B37" s="17" t="s">
        <v>87</v>
      </c>
      <c r="C37" s="18" t="s">
        <v>45</v>
      </c>
      <c r="D37" s="19">
        <v>3</v>
      </c>
      <c r="E37" s="20">
        <v>1175</v>
      </c>
      <c r="F37" s="21" t="s">
        <v>16</v>
      </c>
      <c r="G37" s="22" t="s">
        <v>20</v>
      </c>
      <c r="H37" s="23" t="s">
        <v>29</v>
      </c>
      <c r="I37" s="24">
        <v>2021</v>
      </c>
      <c r="J37" s="3" t="s">
        <v>38</v>
      </c>
    </row>
    <row r="38" spans="1:10" x14ac:dyDescent="0.25">
      <c r="A38" s="16" t="s">
        <v>15</v>
      </c>
      <c r="B38" s="17" t="s">
        <v>87</v>
      </c>
      <c r="C38" s="24" t="s">
        <v>71</v>
      </c>
      <c r="D38" s="19">
        <v>23</v>
      </c>
      <c r="E38" s="20">
        <v>3000</v>
      </c>
      <c r="F38" s="21" t="s">
        <v>16</v>
      </c>
      <c r="G38" s="24" t="s">
        <v>19</v>
      </c>
      <c r="H38" s="23" t="s">
        <v>29</v>
      </c>
      <c r="I38" s="23">
        <v>2023</v>
      </c>
      <c r="J38" s="3" t="s">
        <v>38</v>
      </c>
    </row>
    <row r="39" spans="1:10" x14ac:dyDescent="0.25">
      <c r="A39" s="16" t="s">
        <v>15</v>
      </c>
      <c r="B39" s="17" t="s">
        <v>87</v>
      </c>
      <c r="C39" s="24" t="s">
        <v>72</v>
      </c>
      <c r="D39" s="19">
        <v>17</v>
      </c>
      <c r="E39" s="20">
        <v>6000</v>
      </c>
      <c r="F39" s="21" t="s">
        <v>16</v>
      </c>
      <c r="G39" s="24" t="s">
        <v>19</v>
      </c>
      <c r="H39" s="23" t="s">
        <v>29</v>
      </c>
      <c r="I39" s="23">
        <v>2023</v>
      </c>
      <c r="J39" s="3" t="s">
        <v>38</v>
      </c>
    </row>
    <row r="40" spans="1:10" x14ac:dyDescent="0.25">
      <c r="A40" s="16" t="s">
        <v>15</v>
      </c>
      <c r="B40" s="17" t="s">
        <v>87</v>
      </c>
      <c r="C40" s="18" t="s">
        <v>46</v>
      </c>
      <c r="D40" s="19">
        <v>2.2999999999999998</v>
      </c>
      <c r="E40" s="20">
        <v>900</v>
      </c>
      <c r="F40" s="21" t="s">
        <v>16</v>
      </c>
      <c r="G40" s="22" t="s">
        <v>20</v>
      </c>
      <c r="H40" s="23" t="s">
        <v>29</v>
      </c>
      <c r="I40" s="24">
        <v>2021</v>
      </c>
      <c r="J40" s="3" t="s">
        <v>38</v>
      </c>
    </row>
    <row r="41" spans="1:10" x14ac:dyDescent="0.25">
      <c r="A41" s="16" t="s">
        <v>15</v>
      </c>
      <c r="B41" s="17" t="s">
        <v>87</v>
      </c>
      <c r="C41" s="18" t="s">
        <v>69</v>
      </c>
      <c r="D41" s="19">
        <v>29.5</v>
      </c>
      <c r="E41" s="20">
        <v>11815</v>
      </c>
      <c r="F41" s="21" t="s">
        <v>16</v>
      </c>
      <c r="G41" s="22" t="s">
        <v>20</v>
      </c>
      <c r="H41" s="23" t="s">
        <v>29</v>
      </c>
      <c r="I41" s="24">
        <v>2020</v>
      </c>
      <c r="J41" s="3" t="s">
        <v>38</v>
      </c>
    </row>
    <row r="42" spans="1:10" x14ac:dyDescent="0.25">
      <c r="A42" s="16" t="s">
        <v>15</v>
      </c>
      <c r="B42" s="17" t="s">
        <v>87</v>
      </c>
      <c r="C42" s="18" t="s">
        <v>44</v>
      </c>
      <c r="D42" s="19">
        <v>10</v>
      </c>
      <c r="E42" s="20">
        <v>4050</v>
      </c>
      <c r="F42" s="21" t="s">
        <v>16</v>
      </c>
      <c r="G42" s="22" t="s">
        <v>20</v>
      </c>
      <c r="H42" s="23" t="s">
        <v>29</v>
      </c>
      <c r="I42" s="24">
        <v>2021</v>
      </c>
      <c r="J42" s="3" t="s">
        <v>38</v>
      </c>
    </row>
    <row r="43" spans="1:10" x14ac:dyDescent="0.25">
      <c r="A43" s="16" t="s">
        <v>15</v>
      </c>
      <c r="B43" s="17" t="s">
        <v>87</v>
      </c>
      <c r="C43" s="18" t="s">
        <v>70</v>
      </c>
      <c r="D43" s="19">
        <v>32</v>
      </c>
      <c r="E43" s="20">
        <v>7000</v>
      </c>
      <c r="F43" s="21" t="s">
        <v>16</v>
      </c>
      <c r="G43" s="22" t="s">
        <v>85</v>
      </c>
      <c r="H43" s="23" t="s">
        <v>29</v>
      </c>
      <c r="I43" s="24">
        <v>2020</v>
      </c>
      <c r="J43" s="3" t="s">
        <v>38</v>
      </c>
    </row>
    <row r="44" spans="1:10" x14ac:dyDescent="0.25">
      <c r="A44" s="16" t="s">
        <v>15</v>
      </c>
      <c r="B44" s="17" t="s">
        <v>87</v>
      </c>
      <c r="C44" s="18" t="s">
        <v>47</v>
      </c>
      <c r="D44" s="19">
        <v>16.2</v>
      </c>
      <c r="E44" s="20">
        <v>6175</v>
      </c>
      <c r="F44" s="21" t="s">
        <v>16</v>
      </c>
      <c r="G44" s="22" t="s">
        <v>20</v>
      </c>
      <c r="H44" s="23" t="s">
        <v>29</v>
      </c>
      <c r="I44" s="24">
        <v>2021</v>
      </c>
      <c r="J44" s="3" t="s">
        <v>38</v>
      </c>
    </row>
    <row r="45" spans="1:10" x14ac:dyDescent="0.25">
      <c r="A45" s="16" t="s">
        <v>15</v>
      </c>
      <c r="B45" s="17" t="s">
        <v>87</v>
      </c>
      <c r="C45" s="18" t="s">
        <v>43</v>
      </c>
      <c r="D45" s="19">
        <v>8</v>
      </c>
      <c r="E45" s="20">
        <v>3150</v>
      </c>
      <c r="F45" s="21" t="s">
        <v>16</v>
      </c>
      <c r="G45" s="22" t="s">
        <v>20</v>
      </c>
      <c r="H45" s="23" t="s">
        <v>29</v>
      </c>
      <c r="I45" s="24">
        <v>2021</v>
      </c>
      <c r="J45" s="3" t="s">
        <v>38</v>
      </c>
    </row>
    <row r="46" spans="1:10" x14ac:dyDescent="0.25">
      <c r="A46" s="16" t="s">
        <v>15</v>
      </c>
      <c r="B46" s="17" t="s">
        <v>87</v>
      </c>
      <c r="C46" s="18" t="s">
        <v>50</v>
      </c>
      <c r="D46" s="19">
        <v>16</v>
      </c>
      <c r="E46" s="20">
        <v>6800</v>
      </c>
      <c r="F46" s="21" t="s">
        <v>16</v>
      </c>
      <c r="G46" s="22" t="s">
        <v>20</v>
      </c>
      <c r="H46" s="23" t="s">
        <v>29</v>
      </c>
      <c r="I46" s="24">
        <v>2021</v>
      </c>
      <c r="J46" s="3" t="s">
        <v>38</v>
      </c>
    </row>
    <row r="47" spans="1:10" x14ac:dyDescent="0.25">
      <c r="A47" s="16" t="s">
        <v>15</v>
      </c>
      <c r="B47" s="17" t="s">
        <v>87</v>
      </c>
      <c r="C47" s="18" t="s">
        <v>49</v>
      </c>
      <c r="D47" s="19">
        <v>16</v>
      </c>
      <c r="E47" s="20">
        <v>6300</v>
      </c>
      <c r="F47" s="21" t="s">
        <v>16</v>
      </c>
      <c r="G47" s="22" t="s">
        <v>20</v>
      </c>
      <c r="H47" s="23" t="s">
        <v>29</v>
      </c>
      <c r="I47" s="24">
        <v>2021</v>
      </c>
      <c r="J47" s="3" t="s">
        <v>38</v>
      </c>
    </row>
    <row r="48" spans="1:10" x14ac:dyDescent="0.25">
      <c r="A48" s="16" t="s">
        <v>15</v>
      </c>
      <c r="B48" s="17" t="s">
        <v>87</v>
      </c>
      <c r="C48" s="18" t="s">
        <v>48</v>
      </c>
      <c r="D48" s="19">
        <v>14.4</v>
      </c>
      <c r="E48" s="20">
        <v>5760</v>
      </c>
      <c r="F48" s="21" t="s">
        <v>16</v>
      </c>
      <c r="G48" s="22" t="s">
        <v>20</v>
      </c>
      <c r="H48" s="23" t="s">
        <v>29</v>
      </c>
      <c r="I48" s="24">
        <v>2021</v>
      </c>
      <c r="J48" s="3" t="s">
        <v>38</v>
      </c>
    </row>
    <row r="49" spans="1:10" x14ac:dyDescent="0.25">
      <c r="A49" s="16" t="s">
        <v>15</v>
      </c>
      <c r="B49" s="17" t="s">
        <v>87</v>
      </c>
      <c r="C49" s="18" t="s">
        <v>41</v>
      </c>
      <c r="D49" s="19">
        <v>31</v>
      </c>
      <c r="E49" s="20">
        <v>16400</v>
      </c>
      <c r="F49" s="21" t="s">
        <v>16</v>
      </c>
      <c r="G49" s="22" t="s">
        <v>20</v>
      </c>
      <c r="H49" s="23" t="s">
        <v>29</v>
      </c>
      <c r="I49" s="24">
        <v>2021</v>
      </c>
      <c r="J49" s="3" t="s">
        <v>38</v>
      </c>
    </row>
    <row r="50" spans="1:10" x14ac:dyDescent="0.25">
      <c r="A50" s="16" t="s">
        <v>15</v>
      </c>
      <c r="B50" s="17" t="s">
        <v>96</v>
      </c>
      <c r="C50" s="18" t="s">
        <v>33</v>
      </c>
      <c r="D50" s="19">
        <v>32.700000000000003</v>
      </c>
      <c r="E50" s="20">
        <v>13701</v>
      </c>
      <c r="F50" s="21" t="s">
        <v>16</v>
      </c>
      <c r="G50" s="24" t="s">
        <v>20</v>
      </c>
      <c r="H50" s="23" t="s">
        <v>29</v>
      </c>
      <c r="I50" s="23">
        <v>2019</v>
      </c>
      <c r="J50" s="3" t="s">
        <v>37</v>
      </c>
    </row>
    <row r="51" spans="1:10" x14ac:dyDescent="0.25">
      <c r="A51" s="33" t="s">
        <v>15</v>
      </c>
      <c r="B51" s="34" t="s">
        <v>87</v>
      </c>
      <c r="C51" s="35" t="s">
        <v>42</v>
      </c>
      <c r="D51" s="34">
        <v>24</v>
      </c>
      <c r="E51" s="36">
        <v>12524</v>
      </c>
      <c r="F51" s="37" t="s">
        <v>16</v>
      </c>
      <c r="G51" s="38" t="s">
        <v>20</v>
      </c>
      <c r="H51" s="34" t="s">
        <v>29</v>
      </c>
      <c r="I51" s="34">
        <v>2023</v>
      </c>
      <c r="J51" s="39" t="s">
        <v>38</v>
      </c>
    </row>
    <row r="52" spans="1:10" s="40" customFormat="1" x14ac:dyDescent="0.25">
      <c r="A52" s="23" t="s">
        <v>15</v>
      </c>
      <c r="B52" s="23" t="s">
        <v>90</v>
      </c>
      <c r="C52" s="23" t="s">
        <v>93</v>
      </c>
      <c r="D52" s="23">
        <v>27.1</v>
      </c>
      <c r="E52" s="51">
        <v>13819</v>
      </c>
      <c r="F52" s="21" t="s">
        <v>16</v>
      </c>
      <c r="G52" s="38" t="s">
        <v>20</v>
      </c>
      <c r="H52" s="34" t="s">
        <v>29</v>
      </c>
      <c r="I52" s="23">
        <v>2021</v>
      </c>
      <c r="J52" s="3" t="s">
        <v>37</v>
      </c>
    </row>
    <row r="53" spans="1:10" s="40" customFormat="1" x14ac:dyDescent="0.25">
      <c r="A53" s="23" t="s">
        <v>15</v>
      </c>
      <c r="B53" s="23" t="s">
        <v>90</v>
      </c>
      <c r="C53" s="18" t="s">
        <v>91</v>
      </c>
      <c r="D53" s="23">
        <v>10.6</v>
      </c>
      <c r="E53" s="51">
        <v>4402</v>
      </c>
      <c r="F53" s="21" t="s">
        <v>16</v>
      </c>
      <c r="G53" s="38" t="s">
        <v>20</v>
      </c>
      <c r="H53" s="34" t="s">
        <v>29</v>
      </c>
      <c r="I53" s="23">
        <v>2021</v>
      </c>
      <c r="J53" s="3" t="s">
        <v>37</v>
      </c>
    </row>
    <row r="54" spans="1:10" s="40" customFormat="1" ht="15.75" thickBot="1" x14ac:dyDescent="0.3">
      <c r="A54" s="65" t="s">
        <v>15</v>
      </c>
      <c r="B54" s="65" t="s">
        <v>90</v>
      </c>
      <c r="C54" s="66" t="s">
        <v>92</v>
      </c>
      <c r="D54" s="65">
        <v>33.299999999999997</v>
      </c>
      <c r="E54" s="67">
        <v>16256</v>
      </c>
      <c r="F54" s="68" t="s">
        <v>16</v>
      </c>
      <c r="G54" s="69" t="s">
        <v>20</v>
      </c>
      <c r="H54" s="65" t="s">
        <v>29</v>
      </c>
      <c r="I54" s="65">
        <v>2021</v>
      </c>
      <c r="J54" s="70" t="s">
        <v>37</v>
      </c>
    </row>
    <row r="55" spans="1:10" s="40" customFormat="1" x14ac:dyDescent="0.25">
      <c r="A55" s="52"/>
      <c r="B55" s="52"/>
      <c r="C55" s="53"/>
      <c r="D55" s="52"/>
      <c r="E55" s="43">
        <f>SUM(E7:E54)</f>
        <v>483390.5</v>
      </c>
      <c r="F55" s="54"/>
      <c r="G55" s="55"/>
      <c r="H55" s="52"/>
      <c r="I55" s="52"/>
      <c r="J55" s="5"/>
    </row>
    <row r="56" spans="1:10" ht="15.75" thickBot="1" x14ac:dyDescent="0.3">
      <c r="C56" s="41"/>
      <c r="D56" s="42"/>
      <c r="E56" s="2"/>
      <c r="J56" s="44"/>
    </row>
    <row r="57" spans="1:10" x14ac:dyDescent="0.25">
      <c r="A57" s="45"/>
      <c r="B57" s="71" t="s">
        <v>10</v>
      </c>
      <c r="C57" s="72"/>
      <c r="D57" s="59">
        <v>88228</v>
      </c>
      <c r="E57" s="43"/>
      <c r="J57" s="5"/>
    </row>
    <row r="58" spans="1:10" x14ac:dyDescent="0.25">
      <c r="A58" s="73" t="s">
        <v>95</v>
      </c>
      <c r="B58" s="74"/>
      <c r="C58" s="75"/>
      <c r="D58" s="58">
        <f>D57*5</f>
        <v>441140</v>
      </c>
      <c r="E58" s="43"/>
      <c r="J58" s="5"/>
    </row>
    <row r="59" spans="1:10" x14ac:dyDescent="0.25">
      <c r="A59" s="46"/>
      <c r="C59" s="41" t="s">
        <v>9</v>
      </c>
      <c r="D59" s="47">
        <f>E55</f>
        <v>483390.5</v>
      </c>
      <c r="E59" s="43"/>
      <c r="J59" s="5"/>
    </row>
    <row r="60" spans="1:10" ht="15.75" thickBot="1" x14ac:dyDescent="0.3">
      <c r="A60" s="50"/>
      <c r="B60" s="13"/>
      <c r="C60" s="56" t="s">
        <v>8</v>
      </c>
      <c r="D60" s="57">
        <f>D59/D57</f>
        <v>5.47887858729655</v>
      </c>
      <c r="E60" s="48"/>
      <c r="F60" s="49"/>
      <c r="J60" s="44"/>
    </row>
    <row r="61" spans="1:10" x14ac:dyDescent="0.25">
      <c r="J61" s="44"/>
    </row>
    <row r="62" spans="1:10" x14ac:dyDescent="0.25">
      <c r="J62" s="44"/>
    </row>
  </sheetData>
  <sortState ref="A7:J59">
    <sortCondition ref="B7"/>
  </sortState>
  <mergeCells count="2">
    <mergeCell ref="B57:C57"/>
    <mergeCell ref="A58:C58"/>
  </mergeCells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Krupop, Kyle S FLNR:EX</cp:lastModifiedBy>
  <cp:lastPrinted>2018-10-17T20:22:57Z</cp:lastPrinted>
  <dcterms:created xsi:type="dcterms:W3CDTF">2013-01-23T17:37:04Z</dcterms:created>
  <dcterms:modified xsi:type="dcterms:W3CDTF">2018-10-25T23:06:58Z</dcterms:modified>
</cp:coreProperties>
</file>